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Đợt 1" sheetId="1" r:id="rId1"/>
  </sheets>
  <definedNames>
    <definedName name="_xlnm.Print_Titles" localSheetId="0">'Đợt 1'!$2:$4</definedName>
  </definedNames>
  <calcPr fullCalcOnLoad="1"/>
</workbook>
</file>

<file path=xl/sharedStrings.xml><?xml version="1.0" encoding="utf-8"?>
<sst xmlns="http://schemas.openxmlformats.org/spreadsheetml/2006/main" count="46" uniqueCount="42">
  <si>
    <t>STT</t>
  </si>
  <si>
    <t xml:space="preserve">Đặc điểm lô đất </t>
  </si>
  <si>
    <t>Nộp tiền đặt trước</t>
  </si>
  <si>
    <t>Diện tích
(m2)</t>
  </si>
  <si>
    <t>Đơn giá
(đồng/m2)</t>
  </si>
  <si>
    <t>Giá khởi điểm
(đồng/lô)</t>
  </si>
  <si>
    <t>01</t>
  </si>
  <si>
    <t>02</t>
  </si>
  <si>
    <t>03</t>
  </si>
  <si>
    <t>04</t>
  </si>
  <si>
    <t>07</t>
  </si>
  <si>
    <t>08</t>
  </si>
  <si>
    <t>Thời gian nhận hồ sơ</t>
  </si>
  <si>
    <t>Thời gian đấu giá</t>
  </si>
  <si>
    <t>05</t>
  </si>
  <si>
    <t>06</t>
  </si>
  <si>
    <t>09</t>
  </si>
  <si>
    <t>10</t>
  </si>
  <si>
    <t>I</t>
  </si>
  <si>
    <t>11</t>
  </si>
  <si>
    <t>12</t>
  </si>
  <si>
    <t>16</t>
  </si>
  <si>
    <t>17</t>
  </si>
  <si>
    <t>Hồ sơ</t>
  </si>
  <si>
    <t>Thành tiền</t>
  </si>
  <si>
    <t>Đơn vị xã/Tên khu đất</t>
  </si>
  <si>
    <t xml:space="preserve">Số lô </t>
  </si>
  <si>
    <t xml:space="preserve">Số lượng (lô) </t>
  </si>
  <si>
    <t>18</t>
  </si>
  <si>
    <t>19</t>
  </si>
  <si>
    <t>Xã Tam Quan Bắc</t>
  </si>
  <si>
    <t>Khu dân cư thôn Trường Xuân Đông</t>
  </si>
  <si>
    <t>Khu dân cư thôn Trường Xuân Tây</t>
  </si>
  <si>
    <t>Khu đất phía Tây khu đóng tàu sắt</t>
  </si>
  <si>
    <t>Thửa đất số 112, tờ bản đồ 12</t>
  </si>
  <si>
    <t>Thửa đất số 578, tờ bản đồ 12</t>
  </si>
  <si>
    <t>Khu đất phía Đông Nhà Văn hóa thôn</t>
  </si>
  <si>
    <t>Hồ sơ
 đấu giá (đồng/hồ sơ)</t>
  </si>
  <si>
    <t>Thửa đất số 580, tờ bản đồ 12</t>
  </si>
  <si>
    <t>2.1</t>
  </si>
  <si>
    <t>2.2</t>
  </si>
  <si>
    <r>
      <rPr>
        <b/>
        <sz val="14"/>
        <color indexed="8"/>
        <rFont val="Times New Roman"/>
        <family val="1"/>
      </rPr>
      <t>PHỤ LỤC CHI TIẾT CÁC LÔ ĐẤT ĐƯA RA ĐẤU GIÁ ĐỢT 1</t>
    </r>
    <r>
      <rPr>
        <b/>
        <sz val="15"/>
        <color indexed="8"/>
        <rFont val="Times New Roman"/>
        <family val="1"/>
      </rPr>
      <t xml:space="preserve">
</t>
    </r>
    <r>
      <rPr>
        <i/>
        <sz val="14"/>
        <rFont val="Times New Roman"/>
        <family val="1"/>
      </rPr>
      <t>(Kèm theo thông báo số: 89/TB-ĐG ngày 30/3/2018 của Công ty TNHH đấu giá tài sản Nam Việt</t>
    </r>
    <r>
      <rPr>
        <i/>
        <sz val="14"/>
        <color indexed="8"/>
        <rFont val="Times New Roman"/>
        <family val="1"/>
      </rPr>
      <t>)</t>
    </r>
    <r>
      <rPr>
        <b/>
        <sz val="15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</si>
</sst>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;[Red]#,##0"/>
    <numFmt numFmtId="174" formatCode="#,##0.0000000000;[Red]#,##0.0000000000"/>
    <numFmt numFmtId="175" formatCode="_-* #,##0\ _₫_-;\-* #,##0\ _₫_-;_-* &quot;-&quot;??\ _₫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1"/>
      <name val="Calibri"/>
      <family val="2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2" fillId="0" borderId="10" xfId="55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vertical="center"/>
    </xf>
    <xf numFmtId="0" fontId="0" fillId="0" borderId="0" xfId="0" applyAlignment="1">
      <alignment horizontal="right"/>
    </xf>
    <xf numFmtId="1" fontId="2" fillId="0" borderId="16" xfId="55" applyNumberFormat="1" applyFont="1" applyBorder="1" applyAlignment="1">
      <alignment horizontal="right" vertical="center" wrapText="1"/>
      <protection/>
    </xf>
    <xf numFmtId="3" fontId="4" fillId="0" borderId="16" xfId="0" applyNumberFormat="1" applyFont="1" applyFill="1" applyBorder="1" applyAlignment="1">
      <alignment horizontal="right"/>
    </xf>
    <xf numFmtId="1" fontId="2" fillId="0" borderId="16" xfId="55" applyNumberFormat="1" applyFont="1" applyBorder="1" applyAlignment="1">
      <alignment horizontal="center" vertical="center" wrapText="1"/>
      <protection/>
    </xf>
    <xf numFmtId="3" fontId="4" fillId="0" borderId="17" xfId="0" applyNumberFormat="1" applyFont="1" applyFill="1" applyBorder="1" applyAlignment="1">
      <alignment horizontal="right"/>
    </xf>
    <xf numFmtId="3" fontId="2" fillId="0" borderId="18" xfId="55" applyNumberFormat="1" applyFont="1" applyBorder="1" applyAlignment="1">
      <alignment horizontal="center" vertical="center" wrapText="1"/>
      <protection/>
    </xf>
    <xf numFmtId="3" fontId="2" fillId="0" borderId="18" xfId="55" applyNumberFormat="1" applyFont="1" applyBorder="1" applyAlignment="1">
      <alignment horizontal="right" vertical="center" wrapText="1"/>
      <protection/>
    </xf>
    <xf numFmtId="172" fontId="2" fillId="0" borderId="19" xfId="55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" fontId="2" fillId="0" borderId="20" xfId="55" applyNumberFormat="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2" fillId="0" borderId="10" xfId="55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4" fillId="0" borderId="23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22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172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0" fontId="2" fillId="0" borderId="11" xfId="0" applyFont="1" applyFill="1" applyBorder="1" applyAlignment="1">
      <alignment/>
    </xf>
    <xf numFmtId="172" fontId="1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2" fontId="13" fillId="0" borderId="13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172" fontId="5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vertical="center"/>
    </xf>
    <xf numFmtId="3" fontId="5" fillId="0" borderId="23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3" fontId="4" fillId="0" borderId="26" xfId="0" applyNumberFormat="1" applyFont="1" applyFill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2" fillId="0" borderId="10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23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1" fontId="2" fillId="0" borderId="18" xfId="55" applyNumberFormat="1" applyFont="1" applyBorder="1" applyAlignment="1">
      <alignment horizontal="center" vertical="center" wrapText="1"/>
      <protection/>
    </xf>
    <xf numFmtId="1" fontId="2" fillId="0" borderId="10" xfId="55" applyNumberFormat="1" applyFont="1" applyBorder="1" applyAlignment="1">
      <alignment horizontal="center" vertical="center" wrapText="1"/>
      <protection/>
    </xf>
    <xf numFmtId="1" fontId="2" fillId="0" borderId="28" xfId="55" applyNumberFormat="1" applyFont="1" applyBorder="1" applyAlignment="1">
      <alignment horizontal="center" vertical="center" wrapText="1"/>
      <protection/>
    </xf>
    <xf numFmtId="1" fontId="2" fillId="0" borderId="29" xfId="55" applyNumberFormat="1" applyFont="1" applyBorder="1" applyAlignment="1">
      <alignment horizontal="center" vertical="center" wrapText="1"/>
      <protection/>
    </xf>
    <xf numFmtId="1" fontId="2" fillId="0" borderId="20" xfId="55" applyNumberFormat="1" applyFont="1" applyBorder="1" applyAlignment="1">
      <alignment horizontal="center" vertical="center" wrapText="1"/>
      <protection/>
    </xf>
    <xf numFmtId="1" fontId="2" fillId="0" borderId="23" xfId="55" applyNumberFormat="1" applyFont="1" applyBorder="1" applyAlignment="1">
      <alignment horizontal="center" vertical="center" wrapText="1"/>
      <protection/>
    </xf>
    <xf numFmtId="1" fontId="2" fillId="0" borderId="14" xfId="55" applyNumberFormat="1" applyFont="1" applyBorder="1" applyAlignment="1">
      <alignment horizontal="center" vertical="center" wrapText="1"/>
      <protection/>
    </xf>
    <xf numFmtId="1" fontId="2" fillId="0" borderId="16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7109375" style="35" customWidth="1"/>
    <col min="2" max="2" width="45.140625" style="0" customWidth="1"/>
    <col min="3" max="3" width="7.57421875" style="48" customWidth="1"/>
    <col min="4" max="4" width="7.00390625" style="0" customWidth="1"/>
    <col min="5" max="5" width="11.421875" style="35" customWidth="1"/>
    <col min="6" max="6" width="11.7109375" style="35" customWidth="1"/>
    <col min="7" max="7" width="17.00390625" style="19" customWidth="1"/>
    <col min="8" max="8" width="12.421875" style="35" customWidth="1"/>
    <col min="9" max="9" width="13.57421875" style="19" customWidth="1"/>
    <col min="10" max="10" width="11.421875" style="0" hidden="1" customWidth="1"/>
    <col min="11" max="11" width="11.28125" style="0" hidden="1" customWidth="1"/>
    <col min="12" max="12" width="11.8515625" style="19" hidden="1" customWidth="1"/>
    <col min="13" max="13" width="13.57421875" style="19" hidden="1" customWidth="1"/>
  </cols>
  <sheetData>
    <row r="1" spans="1:13" ht="57.75" customHeight="1">
      <c r="A1" s="98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/>
      <c r="M1"/>
    </row>
    <row r="2" spans="1:13" ht="17.25" customHeight="1">
      <c r="A2" s="100" t="s">
        <v>0</v>
      </c>
      <c r="B2" s="101" t="s">
        <v>25</v>
      </c>
      <c r="C2" s="102"/>
      <c r="D2" s="104" t="s">
        <v>1</v>
      </c>
      <c r="E2" s="105"/>
      <c r="F2" s="105"/>
      <c r="G2" s="105"/>
      <c r="H2" s="106" t="s">
        <v>37</v>
      </c>
      <c r="I2" s="109" t="s">
        <v>2</v>
      </c>
      <c r="J2" s="109" t="s">
        <v>12</v>
      </c>
      <c r="K2" s="109" t="s">
        <v>13</v>
      </c>
      <c r="L2" s="109" t="s">
        <v>23</v>
      </c>
      <c r="M2" s="109" t="s">
        <v>24</v>
      </c>
    </row>
    <row r="3" spans="1:13" ht="5.25" customHeight="1">
      <c r="A3" s="100"/>
      <c r="B3" s="101"/>
      <c r="C3" s="103"/>
      <c r="D3" s="104"/>
      <c r="E3" s="105"/>
      <c r="F3" s="105"/>
      <c r="G3" s="105"/>
      <c r="H3" s="107"/>
      <c r="I3" s="110"/>
      <c r="J3" s="110"/>
      <c r="K3" s="110"/>
      <c r="L3" s="110"/>
      <c r="M3" s="110"/>
    </row>
    <row r="4" spans="1:13" ht="47.25" customHeight="1">
      <c r="A4" s="100"/>
      <c r="B4" s="101"/>
      <c r="C4" s="30" t="s">
        <v>27</v>
      </c>
      <c r="D4" s="24" t="s">
        <v>26</v>
      </c>
      <c r="E4" s="26" t="s">
        <v>3</v>
      </c>
      <c r="F4" s="1" t="s">
        <v>4</v>
      </c>
      <c r="G4" s="24" t="s">
        <v>5</v>
      </c>
      <c r="H4" s="108"/>
      <c r="I4" s="111"/>
      <c r="J4" s="111"/>
      <c r="K4" s="111"/>
      <c r="L4" s="111"/>
      <c r="M4" s="111"/>
    </row>
    <row r="5" spans="1:13" ht="18" customHeight="1">
      <c r="A5" s="43" t="s">
        <v>18</v>
      </c>
      <c r="B5" s="17" t="s">
        <v>30</v>
      </c>
      <c r="C5" s="30">
        <f>C6+C10</f>
        <v>20</v>
      </c>
      <c r="D5" s="24"/>
      <c r="E5" s="26">
        <f>E6+E10</f>
        <v>2753.9000000000005</v>
      </c>
      <c r="F5" s="1"/>
      <c r="G5" s="25">
        <f>G6+G10</f>
        <v>10360310000</v>
      </c>
      <c r="H5" s="28"/>
      <c r="I5" s="20"/>
      <c r="J5" s="22"/>
      <c r="K5" s="22"/>
      <c r="L5" s="20"/>
      <c r="M5" s="20"/>
    </row>
    <row r="6" spans="1:13" ht="16.5" customHeight="1">
      <c r="A6" s="31">
        <v>1</v>
      </c>
      <c r="B6" s="78" t="s">
        <v>31</v>
      </c>
      <c r="C6" s="58">
        <f>COUNTA(D7:D9)</f>
        <v>3</v>
      </c>
      <c r="D6" s="59"/>
      <c r="E6" s="37">
        <f>SUM(E7:E9)</f>
        <v>401.90000000000003</v>
      </c>
      <c r="F6" s="60"/>
      <c r="G6" s="3">
        <f>SUM(G7:G9)</f>
        <v>817630000</v>
      </c>
      <c r="H6" s="36"/>
      <c r="I6" s="12"/>
      <c r="J6" s="97"/>
      <c r="K6" s="97"/>
      <c r="L6" s="4">
        <v>4</v>
      </c>
      <c r="M6" s="4">
        <f>L6*H6</f>
        <v>0</v>
      </c>
    </row>
    <row r="7" spans="1:13" ht="18" customHeight="1">
      <c r="A7" s="7"/>
      <c r="B7" s="50" t="s">
        <v>34</v>
      </c>
      <c r="C7" s="46"/>
      <c r="D7" s="51" t="s">
        <v>6</v>
      </c>
      <c r="E7" s="38">
        <v>142</v>
      </c>
      <c r="F7" s="52">
        <v>2000000</v>
      </c>
      <c r="G7" s="4">
        <f>E7*F7</f>
        <v>284000000</v>
      </c>
      <c r="H7" s="33">
        <v>200000</v>
      </c>
      <c r="I7" s="4">
        <f aca="true" t="shared" si="0" ref="I7:I29">ROUNDUP((G7*10%),-6)</f>
        <v>29000000</v>
      </c>
      <c r="J7" s="97"/>
      <c r="K7" s="97"/>
      <c r="L7" s="12"/>
      <c r="M7" s="4"/>
    </row>
    <row r="8" spans="1:13" ht="15.75" customHeight="1">
      <c r="A8" s="7"/>
      <c r="B8" s="29"/>
      <c r="C8" s="46"/>
      <c r="D8" s="51" t="s">
        <v>7</v>
      </c>
      <c r="E8" s="38">
        <v>121.6</v>
      </c>
      <c r="F8" s="52">
        <v>2000000</v>
      </c>
      <c r="G8" s="4">
        <f aca="true" t="shared" si="1" ref="G8:G29">F8*E8</f>
        <v>243200000</v>
      </c>
      <c r="H8" s="33">
        <v>200000</v>
      </c>
      <c r="I8" s="4">
        <f t="shared" si="0"/>
        <v>25000000</v>
      </c>
      <c r="J8" s="97"/>
      <c r="K8" s="97"/>
      <c r="L8" s="3"/>
      <c r="M8" s="4"/>
    </row>
    <row r="9" spans="1:13" ht="15.75" customHeight="1">
      <c r="A9" s="44"/>
      <c r="B9" s="72"/>
      <c r="C9" s="73"/>
      <c r="D9" s="54" t="s">
        <v>8</v>
      </c>
      <c r="E9" s="40">
        <v>138.3</v>
      </c>
      <c r="F9" s="55">
        <v>2100000</v>
      </c>
      <c r="G9" s="8">
        <f t="shared" si="1"/>
        <v>290430000</v>
      </c>
      <c r="H9" s="33">
        <v>200000</v>
      </c>
      <c r="I9" s="8">
        <f t="shared" si="0"/>
        <v>30000000</v>
      </c>
      <c r="J9" s="97"/>
      <c r="K9" s="97"/>
      <c r="L9" s="4">
        <v>56</v>
      </c>
      <c r="M9" s="4">
        <f>L9*H9</f>
        <v>11200000</v>
      </c>
    </row>
    <row r="10" spans="1:13" ht="17.25" customHeight="1">
      <c r="A10" s="15">
        <v>2</v>
      </c>
      <c r="B10" s="27" t="s">
        <v>32</v>
      </c>
      <c r="C10" s="74">
        <f>C11+C14</f>
        <v>17</v>
      </c>
      <c r="D10" s="70"/>
      <c r="E10" s="41">
        <f>E11+E14</f>
        <v>2352.0000000000005</v>
      </c>
      <c r="F10" s="71"/>
      <c r="G10" s="11">
        <f>G11+G14</f>
        <v>9542680000</v>
      </c>
      <c r="H10" s="32"/>
      <c r="I10" s="10"/>
      <c r="J10" s="97"/>
      <c r="K10" s="97"/>
      <c r="L10" s="4">
        <v>53</v>
      </c>
      <c r="M10" s="4">
        <f>L10*H10</f>
        <v>0</v>
      </c>
    </row>
    <row r="11" spans="1:13" ht="18" customHeight="1">
      <c r="A11" s="82" t="s">
        <v>39</v>
      </c>
      <c r="B11" s="83" t="s">
        <v>33</v>
      </c>
      <c r="C11" s="84">
        <f>COUNTA(D12:D13)</f>
        <v>2</v>
      </c>
      <c r="D11" s="85"/>
      <c r="E11" s="86">
        <f>SUM(E12:E13)</f>
        <v>231</v>
      </c>
      <c r="F11" s="87"/>
      <c r="G11" s="88">
        <f>SUM(G12:G13)</f>
        <v>693000000</v>
      </c>
      <c r="H11" s="89"/>
      <c r="I11" s="49"/>
      <c r="J11" s="76"/>
      <c r="K11" s="76"/>
      <c r="L11" s="23"/>
      <c r="M11" s="4"/>
    </row>
    <row r="12" spans="1:13" ht="18" customHeight="1">
      <c r="A12" s="31"/>
      <c r="B12" s="50" t="s">
        <v>35</v>
      </c>
      <c r="C12" s="47"/>
      <c r="D12" s="51" t="s">
        <v>10</v>
      </c>
      <c r="E12" s="64">
        <v>115.5</v>
      </c>
      <c r="F12" s="52">
        <v>3000000</v>
      </c>
      <c r="G12" s="4">
        <f>F12*E12</f>
        <v>346500000</v>
      </c>
      <c r="H12" s="33">
        <v>200000</v>
      </c>
      <c r="I12" s="4">
        <f>ROUNDUP((G12*10%),-6)</f>
        <v>35000000</v>
      </c>
      <c r="J12" s="76"/>
      <c r="K12" s="76"/>
      <c r="L12" s="23"/>
      <c r="M12" s="4"/>
    </row>
    <row r="13" spans="1:13" ht="18" customHeight="1">
      <c r="A13" s="79"/>
      <c r="B13" s="78"/>
      <c r="C13" s="80"/>
      <c r="D13" s="54" t="s">
        <v>11</v>
      </c>
      <c r="E13" s="81">
        <v>115.5</v>
      </c>
      <c r="F13" s="55">
        <v>3000000</v>
      </c>
      <c r="G13" s="8">
        <f>F13*E13</f>
        <v>346500000</v>
      </c>
      <c r="H13" s="77">
        <v>200000</v>
      </c>
      <c r="I13" s="8">
        <f>ROUNDUP((G13*10%),-6)</f>
        <v>35000000</v>
      </c>
      <c r="J13" s="76"/>
      <c r="K13" s="76"/>
      <c r="L13" s="23"/>
      <c r="M13" s="4"/>
    </row>
    <row r="14" spans="1:13" ht="17.25" customHeight="1">
      <c r="A14" s="68" t="s">
        <v>40</v>
      </c>
      <c r="B14" s="69" t="s">
        <v>36</v>
      </c>
      <c r="C14" s="75">
        <f>COUNTA(D15:D29)</f>
        <v>15</v>
      </c>
      <c r="D14" s="70"/>
      <c r="E14" s="42">
        <f>SUM(E15:E29)</f>
        <v>2121.0000000000005</v>
      </c>
      <c r="F14" s="71"/>
      <c r="G14" s="9">
        <f>SUM(G15:G29)</f>
        <v>8849680000</v>
      </c>
      <c r="H14" s="32"/>
      <c r="I14" s="10"/>
      <c r="J14" s="76"/>
      <c r="K14" s="76"/>
      <c r="L14" s="23">
        <v>28</v>
      </c>
      <c r="M14" s="4">
        <f>L14*H14</f>
        <v>0</v>
      </c>
    </row>
    <row r="15" spans="1:13" ht="16.5" customHeight="1">
      <c r="A15" s="65"/>
      <c r="B15" s="67" t="s">
        <v>38</v>
      </c>
      <c r="C15" s="65"/>
      <c r="D15" s="34" t="s">
        <v>7</v>
      </c>
      <c r="E15" s="38">
        <v>124.9</v>
      </c>
      <c r="F15" s="52">
        <v>7200000</v>
      </c>
      <c r="G15" s="4">
        <f t="shared" si="1"/>
        <v>899280000</v>
      </c>
      <c r="H15" s="33">
        <v>500000</v>
      </c>
      <c r="I15" s="4">
        <f t="shared" si="0"/>
        <v>90000000</v>
      </c>
      <c r="J15" s="97"/>
      <c r="K15" s="97"/>
      <c r="L15" s="8"/>
      <c r="M15" s="4"/>
    </row>
    <row r="16" spans="1:13" s="2" customFormat="1" ht="15" customHeight="1">
      <c r="A16" s="65"/>
      <c r="B16" s="63"/>
      <c r="C16" s="31"/>
      <c r="D16" s="51" t="s">
        <v>8</v>
      </c>
      <c r="E16" s="56">
        <v>124.9</v>
      </c>
      <c r="F16" s="57">
        <v>7200000</v>
      </c>
      <c r="G16" s="13">
        <f t="shared" si="1"/>
        <v>899280000</v>
      </c>
      <c r="H16" s="33">
        <v>500000</v>
      </c>
      <c r="I16" s="4">
        <f t="shared" si="0"/>
        <v>90000000</v>
      </c>
      <c r="J16" s="97"/>
      <c r="K16" s="97"/>
      <c r="L16" s="23">
        <v>2</v>
      </c>
      <c r="M16" s="4">
        <f aca="true" t="shared" si="2" ref="M16:M29">L16*H16</f>
        <v>1000000</v>
      </c>
    </row>
    <row r="17" spans="1:13" ht="15" customHeight="1">
      <c r="A17" s="7"/>
      <c r="B17" s="29"/>
      <c r="C17" s="66"/>
      <c r="D17" s="34" t="s">
        <v>9</v>
      </c>
      <c r="E17" s="38">
        <v>124.9</v>
      </c>
      <c r="F17" s="52">
        <v>7200000</v>
      </c>
      <c r="G17" s="4">
        <f t="shared" si="1"/>
        <v>899280000</v>
      </c>
      <c r="H17" s="33">
        <v>500000</v>
      </c>
      <c r="I17" s="4">
        <f t="shared" si="0"/>
        <v>90000000</v>
      </c>
      <c r="J17" s="97"/>
      <c r="K17" s="97"/>
      <c r="L17" s="23">
        <v>2</v>
      </c>
      <c r="M17" s="4">
        <f t="shared" si="2"/>
        <v>1000000</v>
      </c>
    </row>
    <row r="18" spans="1:13" ht="15" customHeight="1">
      <c r="A18" s="7"/>
      <c r="B18" s="18"/>
      <c r="C18" s="31"/>
      <c r="D18" s="51" t="s">
        <v>14</v>
      </c>
      <c r="E18" s="38">
        <v>124.9</v>
      </c>
      <c r="F18" s="52">
        <v>7200000</v>
      </c>
      <c r="G18" s="4">
        <f t="shared" si="1"/>
        <v>899280000</v>
      </c>
      <c r="H18" s="33">
        <v>500000</v>
      </c>
      <c r="I18" s="4">
        <f t="shared" si="0"/>
        <v>90000000</v>
      </c>
      <c r="J18" s="97"/>
      <c r="K18" s="97"/>
      <c r="L18" s="13"/>
      <c r="M18" s="4"/>
    </row>
    <row r="19" spans="1:13" ht="15" customHeight="1">
      <c r="A19" s="7"/>
      <c r="B19" s="5"/>
      <c r="C19" s="31"/>
      <c r="D19" s="34" t="s">
        <v>15</v>
      </c>
      <c r="E19" s="38">
        <v>122.9</v>
      </c>
      <c r="F19" s="52">
        <v>7500000</v>
      </c>
      <c r="G19" s="4">
        <f t="shared" si="1"/>
        <v>921750000</v>
      </c>
      <c r="H19" s="33">
        <v>500000</v>
      </c>
      <c r="I19" s="4">
        <f t="shared" si="0"/>
        <v>93000000</v>
      </c>
      <c r="J19" s="97"/>
      <c r="K19" s="97"/>
      <c r="L19" s="13"/>
      <c r="M19" s="4"/>
    </row>
    <row r="20" spans="1:13" ht="15" customHeight="1">
      <c r="A20" s="7"/>
      <c r="B20" s="5"/>
      <c r="C20" s="31"/>
      <c r="D20" s="51" t="s">
        <v>10</v>
      </c>
      <c r="E20" s="38">
        <v>149.9</v>
      </c>
      <c r="F20" s="52">
        <v>3500000</v>
      </c>
      <c r="G20" s="4">
        <f t="shared" si="1"/>
        <v>524650000</v>
      </c>
      <c r="H20" s="33">
        <v>500000</v>
      </c>
      <c r="I20" s="4">
        <f t="shared" si="0"/>
        <v>53000000</v>
      </c>
      <c r="J20" s="97"/>
      <c r="K20" s="97"/>
      <c r="L20" s="13"/>
      <c r="M20" s="4"/>
    </row>
    <row r="21" spans="1:13" ht="15" customHeight="1">
      <c r="A21" s="7"/>
      <c r="B21" s="5"/>
      <c r="C21" s="31"/>
      <c r="D21" s="34" t="s">
        <v>11</v>
      </c>
      <c r="E21" s="38">
        <v>149.9</v>
      </c>
      <c r="F21" s="52">
        <v>3000000</v>
      </c>
      <c r="G21" s="4">
        <f t="shared" si="1"/>
        <v>449700000</v>
      </c>
      <c r="H21" s="53">
        <v>200000</v>
      </c>
      <c r="I21" s="4">
        <f t="shared" si="0"/>
        <v>45000000</v>
      </c>
      <c r="J21" s="97"/>
      <c r="K21" s="97"/>
      <c r="L21" s="13"/>
      <c r="M21" s="4"/>
    </row>
    <row r="22" spans="1:13" ht="15" customHeight="1">
      <c r="A22" s="7"/>
      <c r="B22" s="5"/>
      <c r="C22" s="31"/>
      <c r="D22" s="51" t="s">
        <v>16</v>
      </c>
      <c r="E22" s="38">
        <v>149.9</v>
      </c>
      <c r="F22" s="52">
        <v>3000000</v>
      </c>
      <c r="G22" s="4">
        <f t="shared" si="1"/>
        <v>449700000</v>
      </c>
      <c r="H22" s="53">
        <v>200000</v>
      </c>
      <c r="I22" s="4">
        <f t="shared" si="0"/>
        <v>45000000</v>
      </c>
      <c r="J22" s="97"/>
      <c r="K22" s="97"/>
      <c r="L22" s="13"/>
      <c r="M22" s="4"/>
    </row>
    <row r="23" spans="1:13" ht="15" customHeight="1">
      <c r="A23" s="7"/>
      <c r="B23" s="5"/>
      <c r="C23" s="31"/>
      <c r="D23" s="34" t="s">
        <v>17</v>
      </c>
      <c r="E23" s="38">
        <v>149.9</v>
      </c>
      <c r="F23" s="52">
        <v>3000000</v>
      </c>
      <c r="G23" s="4">
        <f t="shared" si="1"/>
        <v>449700000</v>
      </c>
      <c r="H23" s="53">
        <v>200000</v>
      </c>
      <c r="I23" s="4">
        <f t="shared" si="0"/>
        <v>45000000</v>
      </c>
      <c r="J23" s="97"/>
      <c r="K23" s="97"/>
      <c r="L23" s="21">
        <v>2</v>
      </c>
      <c r="M23" s="4">
        <f t="shared" si="2"/>
        <v>400000</v>
      </c>
    </row>
    <row r="24" spans="1:13" ht="15" customHeight="1">
      <c r="A24" s="7"/>
      <c r="B24" s="16"/>
      <c r="C24" s="47"/>
      <c r="D24" s="51" t="s">
        <v>19</v>
      </c>
      <c r="E24" s="38">
        <v>149.9</v>
      </c>
      <c r="F24" s="52">
        <v>3000000</v>
      </c>
      <c r="G24" s="4">
        <f t="shared" si="1"/>
        <v>449700000</v>
      </c>
      <c r="H24" s="53">
        <v>200000</v>
      </c>
      <c r="I24" s="4">
        <f t="shared" si="0"/>
        <v>45000000</v>
      </c>
      <c r="J24" s="97"/>
      <c r="K24" s="97"/>
      <c r="L24" s="14"/>
      <c r="M24" s="4">
        <f t="shared" si="2"/>
        <v>0</v>
      </c>
    </row>
    <row r="25" spans="1:13" ht="15" customHeight="1">
      <c r="A25" s="7"/>
      <c r="B25" s="16"/>
      <c r="C25" s="47"/>
      <c r="D25" s="34" t="s">
        <v>20</v>
      </c>
      <c r="E25" s="38">
        <v>149.9</v>
      </c>
      <c r="F25" s="52">
        <v>3000000</v>
      </c>
      <c r="G25" s="4">
        <f t="shared" si="1"/>
        <v>449700000</v>
      </c>
      <c r="H25" s="53">
        <v>200000</v>
      </c>
      <c r="I25" s="4">
        <f t="shared" si="0"/>
        <v>45000000</v>
      </c>
      <c r="J25" s="97"/>
      <c r="K25" s="97"/>
      <c r="L25" s="23">
        <v>4</v>
      </c>
      <c r="M25" s="4">
        <f t="shared" si="2"/>
        <v>800000</v>
      </c>
    </row>
    <row r="26" spans="1:13" ht="15" customHeight="1">
      <c r="A26" s="7"/>
      <c r="B26" s="5"/>
      <c r="C26" s="31"/>
      <c r="D26" s="34" t="s">
        <v>21</v>
      </c>
      <c r="E26" s="38">
        <v>149.9</v>
      </c>
      <c r="F26" s="52">
        <v>2600000</v>
      </c>
      <c r="G26" s="4">
        <f t="shared" si="1"/>
        <v>389740000</v>
      </c>
      <c r="H26" s="53">
        <v>200000</v>
      </c>
      <c r="I26" s="4">
        <f t="shared" si="0"/>
        <v>39000000</v>
      </c>
      <c r="J26" s="97"/>
      <c r="K26" s="97"/>
      <c r="L26" s="13"/>
      <c r="M26" s="4"/>
    </row>
    <row r="27" spans="1:13" ht="15" customHeight="1">
      <c r="A27" s="7"/>
      <c r="B27" s="16"/>
      <c r="C27" s="47"/>
      <c r="D27" s="51" t="s">
        <v>22</v>
      </c>
      <c r="E27" s="38">
        <v>149.9</v>
      </c>
      <c r="F27" s="52">
        <v>2600000</v>
      </c>
      <c r="G27" s="4">
        <f t="shared" si="1"/>
        <v>389740000</v>
      </c>
      <c r="H27" s="53">
        <v>200000</v>
      </c>
      <c r="I27" s="4">
        <f t="shared" si="0"/>
        <v>39000000</v>
      </c>
      <c r="J27" s="97"/>
      <c r="K27" s="97"/>
      <c r="L27" s="14"/>
      <c r="M27" s="4">
        <f>L27*H27</f>
        <v>0</v>
      </c>
    </row>
    <row r="28" spans="1:13" ht="15" customHeight="1">
      <c r="A28" s="44"/>
      <c r="B28" s="92"/>
      <c r="C28" s="93"/>
      <c r="D28" s="94" t="s">
        <v>28</v>
      </c>
      <c r="E28" s="40">
        <v>149.9</v>
      </c>
      <c r="F28" s="55">
        <v>2600000</v>
      </c>
      <c r="G28" s="8">
        <f t="shared" si="1"/>
        <v>389740000</v>
      </c>
      <c r="H28" s="95">
        <v>200000</v>
      </c>
      <c r="I28" s="8">
        <f t="shared" si="0"/>
        <v>39000000</v>
      </c>
      <c r="J28" s="97"/>
      <c r="K28" s="97"/>
      <c r="L28" s="23">
        <v>4</v>
      </c>
      <c r="M28" s="8">
        <f t="shared" si="2"/>
        <v>800000</v>
      </c>
    </row>
    <row r="29" spans="1:13" ht="15" customHeight="1">
      <c r="A29" s="45"/>
      <c r="B29" s="90"/>
      <c r="C29" s="96"/>
      <c r="D29" s="61" t="s">
        <v>29</v>
      </c>
      <c r="E29" s="39">
        <v>149.4</v>
      </c>
      <c r="F29" s="62">
        <v>2600000</v>
      </c>
      <c r="G29" s="6">
        <f t="shared" si="1"/>
        <v>388440000</v>
      </c>
      <c r="H29" s="91">
        <v>200000</v>
      </c>
      <c r="I29" s="6">
        <f t="shared" si="0"/>
        <v>39000000</v>
      </c>
      <c r="J29" s="97"/>
      <c r="K29" s="97"/>
      <c r="L29" s="14"/>
      <c r="M29" s="23">
        <f t="shared" si="2"/>
        <v>0</v>
      </c>
    </row>
  </sheetData>
  <sheetProtection/>
  <mergeCells count="15">
    <mergeCell ref="L2:L4"/>
    <mergeCell ref="M2:M4"/>
    <mergeCell ref="J6:J10"/>
    <mergeCell ref="K6:K10"/>
    <mergeCell ref="K2:K4"/>
    <mergeCell ref="J15:J29"/>
    <mergeCell ref="K15:K29"/>
    <mergeCell ref="A1:K1"/>
    <mergeCell ref="A2:A4"/>
    <mergeCell ref="B2:B4"/>
    <mergeCell ref="C2:C3"/>
    <mergeCell ref="D2:G3"/>
    <mergeCell ref="H2:H4"/>
    <mergeCell ref="I2:I4"/>
    <mergeCell ref="J2:J4"/>
  </mergeCells>
  <printOptions/>
  <pageMargins left="0.5905511811023623" right="0.5905511811023623" top="0.5118110236220472" bottom="0.5118110236220472" header="0.31496062992125984" footer="0.31496062992125984"/>
  <pageSetup horizontalDpi="600" verticalDpi="600" orientation="landscape" paperSize="9" r:id="rId1"/>
  <headerFooter alignWithMargins="0">
    <oddFooter>&amp;RTrang&amp;P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User</cp:lastModifiedBy>
  <cp:lastPrinted>2018-04-06T06:59:25Z</cp:lastPrinted>
  <dcterms:created xsi:type="dcterms:W3CDTF">2016-03-01T03:24:59Z</dcterms:created>
  <dcterms:modified xsi:type="dcterms:W3CDTF">2018-04-06T07:06:09Z</dcterms:modified>
  <cp:category/>
  <cp:version/>
  <cp:contentType/>
  <cp:contentStatus/>
</cp:coreProperties>
</file>